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25" windowHeight="11625" activeTab="0"/>
  </bookViews>
  <sheets>
    <sheet name="Thong ke buoi hoc bu du kien" sheetId="1" r:id="rId1"/>
  </sheets>
  <definedNames>
    <definedName name="_xlnm.Print_Titles" localSheetId="0">'Thong ke buoi hoc bu du kien'!$5:$6</definedName>
  </definedNames>
  <calcPr fullCalcOnLoad="1"/>
</workbook>
</file>

<file path=xl/sharedStrings.xml><?xml version="1.0" encoding="utf-8"?>
<sst xmlns="http://schemas.openxmlformats.org/spreadsheetml/2006/main" count="353" uniqueCount="184">
  <si>
    <t>TRƯỜNG ĐẠI HỌC MỞ HÀ NỘI</t>
  </si>
  <si>
    <t>KHOA LUẬT</t>
  </si>
  <si>
    <t>Mã lớp</t>
  </si>
  <si>
    <t>Tên học phần</t>
  </si>
  <si>
    <t>Số TC</t>
  </si>
  <si>
    <t>Thời gian học</t>
  </si>
  <si>
    <t>Buổi học</t>
  </si>
  <si>
    <t>Giảng viên</t>
  </si>
  <si>
    <t>Luật đất đai</t>
  </si>
  <si>
    <t>Bắt đầu từ sáng 10/02/2020</t>
  </si>
  <si>
    <t>Sáng T2,4,6</t>
  </si>
  <si>
    <t>Nguyễn Thị Nga</t>
  </si>
  <si>
    <t>Bắt đầu từ chiều 10/02/2020</t>
  </si>
  <si>
    <t>Chiều T2,4,6</t>
  </si>
  <si>
    <t>Luật cạnh tranh</t>
  </si>
  <si>
    <t>Tư pháp quốc tế</t>
  </si>
  <si>
    <t>Hoa Hữu Long</t>
  </si>
  <si>
    <t>Đường lối cách mạng của ĐCS SV</t>
  </si>
  <si>
    <t>Nguyễn Hùng Cường</t>
  </si>
  <si>
    <t>1513+1604</t>
  </si>
  <si>
    <t>Đinh Thị Hồng Trang</t>
  </si>
  <si>
    <t>Luật hình sự VN 2</t>
  </si>
  <si>
    <t>Bắt đầu từ sáng 11/02/2020</t>
  </si>
  <si>
    <t>Sáng T3,5,7</t>
  </si>
  <si>
    <t>Trần Hữu Tráng</t>
  </si>
  <si>
    <t>Luật hôn nhân và gia đình</t>
  </si>
  <si>
    <t>Nguyễn Thị Lan</t>
  </si>
  <si>
    <t>1479+1594</t>
  </si>
  <si>
    <t>Luật môi trường</t>
  </si>
  <si>
    <t>1478+1593</t>
  </si>
  <si>
    <t>Đỗ Huyền Trang</t>
  </si>
  <si>
    <t>Mã lớp GG class</t>
  </si>
  <si>
    <t>Chủ nhiệm 
lớp môn</t>
  </si>
  <si>
    <t>Số SV theo DS</t>
  </si>
  <si>
    <t>Ghi chú</t>
  </si>
  <si>
    <t>Pháp luật về chủ thể kinh doanh</t>
  </si>
  <si>
    <t>Sáng 10,12,14/02/2020</t>
  </si>
  <si>
    <t>Phùng Trọng Quế</t>
  </si>
  <si>
    <t>ydzfniw( đã chuyển học sang lms)</t>
  </si>
  <si>
    <t>Đỗ Hoàng Minh</t>
  </si>
  <si>
    <t>Lớp chạy LMS</t>
  </si>
  <si>
    <t>Chiều 10,12,14/02/2020</t>
  </si>
  <si>
    <t>2xgej67( đã chuyển học sang lms)</t>
  </si>
  <si>
    <t>Kỹ năng nghề Luật</t>
  </si>
  <si>
    <t>Kiều Thị Thùy Linh</t>
  </si>
  <si>
    <t>uby4hox</t>
  </si>
  <si>
    <t>panival</t>
  </si>
  <si>
    <t>1490+1598</t>
  </si>
  <si>
    <t>Luật đầu tư</t>
  </si>
  <si>
    <t>Lê Ngọc Anh</t>
  </si>
  <si>
    <t>dpqpysf</t>
  </si>
  <si>
    <t>1462+1632 +1463+1627</t>
  </si>
  <si>
    <t>Công pháp quốc tế</t>
  </si>
  <si>
    <t>Sáng, chiều 10,12,14/02/2020</t>
  </si>
  <si>
    <t>Sáng, Chiều T2,4,6</t>
  </si>
  <si>
    <t>Ngôn Chu Hoàng</t>
  </si>
  <si>
    <t>avlm7qs( đã chuyển học sang lms)</t>
  </si>
  <si>
    <t>ancl4l5( đã chuyển học sang lms)</t>
  </si>
  <si>
    <t>26kw42l( đã chuyển học sang lms)</t>
  </si>
  <si>
    <t>Pháp luật về hoạt động thương mại/Luật kinh tế VN2</t>
  </si>
  <si>
    <t>Chạy lớp trên lms</t>
  </si>
  <si>
    <t>1488+1595+1633</t>
  </si>
  <si>
    <t>Pháp luật về chủ thể kinh doanh/Luật kinh tế VN 1</t>
  </si>
  <si>
    <t>Sáng 11,13,15/02/2020</t>
  </si>
  <si>
    <t>lf64ylo</t>
  </si>
  <si>
    <t>uxy7sv4</t>
  </si>
  <si>
    <t>7cer4ns</t>
  </si>
  <si>
    <t>1486+1626</t>
  </si>
  <si>
    <t>Luật tài chính</t>
  </si>
  <si>
    <t>Lương Thị Linh Chi</t>
  </si>
  <si>
    <t>gjkeg7n</t>
  </si>
  <si>
    <t>esjdjao</t>
  </si>
  <si>
    <t>Phạm Phương Thảo</t>
  </si>
  <si>
    <t>obqvtyg</t>
  </si>
  <si>
    <t>7vyvts6</t>
  </si>
  <si>
    <t xml:space="preserve">tnqlw2c
</t>
  </si>
  <si>
    <t>1429+1570+1571+1572</t>
  </si>
  <si>
    <t>Luật ngân hàng</t>
  </si>
  <si>
    <t>Bắt đầu học từ sáng 18/2/2020</t>
  </si>
  <si>
    <t>eu7ph7o</t>
  </si>
  <si>
    <t>1430+1573+1574</t>
  </si>
  <si>
    <t>Bắt đầu học từ chiều 18/2/2020</t>
  </si>
  <si>
    <t>Chiều T3,5,7</t>
  </si>
  <si>
    <t>nbiqbjm</t>
  </si>
  <si>
    <t>Tiếng anh pháp lý</t>
  </si>
  <si>
    <t>Bắt đầu từ chiều 18/2/2020</t>
  </si>
  <si>
    <t>Vũ Tuấn Anh</t>
  </si>
  <si>
    <t>yjfe5tk</t>
  </si>
  <si>
    <t>Bắt đầu từ sáng 18/2/2020</t>
  </si>
  <si>
    <t>Phạm Hùng Cường</t>
  </si>
  <si>
    <t>gxzmsod</t>
  </si>
  <si>
    <t>Anh văn 2</t>
  </si>
  <si>
    <t>Lê Thị Dung</t>
  </si>
  <si>
    <t>l6qewsm</t>
  </si>
  <si>
    <t>Phùng Quốc Dân</t>
  </si>
  <si>
    <t>Chiều 11,13,15/02/2020</t>
  </si>
  <si>
    <t>gbcvjlv</t>
  </si>
  <si>
    <t>Anh văn 1</t>
  </si>
  <si>
    <t>Luật hình sự VN 1</t>
  </si>
  <si>
    <t>Thiều Cẩm Sơn</t>
  </si>
  <si>
    <t>di4wmkk</t>
  </si>
  <si>
    <t>hkrycup</t>
  </si>
  <si>
    <t>3uhx5ok</t>
  </si>
  <si>
    <t>dijuadj</t>
  </si>
  <si>
    <t>qfchkpu</t>
  </si>
  <si>
    <t>Nguyễn Văn Phương/Phạm Thị Mai Trang</t>
  </si>
  <si>
    <t>nj7tyrp</t>
  </si>
  <si>
    <t>3xsgf2d</t>
  </si>
  <si>
    <t>1464+1591</t>
  </si>
  <si>
    <t>cz7squc</t>
  </si>
  <si>
    <t>1465+1592</t>
  </si>
  <si>
    <t>5ytlbwj</t>
  </si>
  <si>
    <t>1470+1623</t>
  </si>
  <si>
    <t>Kỹ năng đàm phán, soạn thảo và ký kết hợp đồng dân sự</t>
  </si>
  <si>
    <t>Lê Thị Hải Yến</t>
  </si>
  <si>
    <t>uxb3avy</t>
  </si>
  <si>
    <t>1431+1575+1576</t>
  </si>
  <si>
    <t>Pháp luật về kinh doanh bảo hiểm</t>
  </si>
  <si>
    <t>Bắt đầu từ sáng 17/2/2020</t>
  </si>
  <si>
    <t>Trần Vũ Hải/Đào Ánh Tuyết</t>
  </si>
  <si>
    <t>chạy lớp trên lms</t>
  </si>
  <si>
    <t>Luật tố tụng hình sự</t>
  </si>
  <si>
    <t>Nguyễn Hải Ninh/Mai Thanh Hiếu</t>
  </si>
  <si>
    <t>ywbnd3m</t>
  </si>
  <si>
    <t>Bắt đầu từ sáng 11/2/2020</t>
  </si>
  <si>
    <t>m5ijafo</t>
  </si>
  <si>
    <t>52kbrxn</t>
  </si>
  <si>
    <t>l7vwz6r</t>
  </si>
  <si>
    <t>1518+1624</t>
  </si>
  <si>
    <t>Luật an sinh xã hội</t>
  </si>
  <si>
    <t>Trần Thị Mai Loan</t>
  </si>
  <si>
    <t>vgw6jf5</t>
  </si>
  <si>
    <t>Nguyễn Mạnh Linh</t>
  </si>
  <si>
    <t>1519+1621+1622</t>
  </si>
  <si>
    <t>Nguyễn Thị Phan Mai</t>
  </si>
  <si>
    <t>vvvqut4</t>
  </si>
  <si>
    <t>Đã kết thúc theo kế hoạch ban đầu</t>
  </si>
  <si>
    <t>Còn 2 buổi</t>
  </si>
  <si>
    <t>Còn 1 buổi</t>
  </si>
  <si>
    <t>Còn 5 buổi</t>
  </si>
  <si>
    <t>còn 5 buổi</t>
  </si>
  <si>
    <t>Kĩ năng giao tiếp nghề Luật</t>
  </si>
  <si>
    <t>Bắt đầu từ 11/3/2020</t>
  </si>
  <si>
    <t>Trần Thị Thanh</t>
  </si>
  <si>
    <t>chạy trên lms</t>
  </si>
  <si>
    <t>Còn 7 buổi</t>
  </si>
  <si>
    <t>Lớp mới</t>
  </si>
  <si>
    <t>1672+1675</t>
  </si>
  <si>
    <t>Lịch sử Đảng CS VN</t>
  </si>
  <si>
    <t>Bắt đầu từ 3/3/2020</t>
  </si>
  <si>
    <t>1673+1674</t>
  </si>
  <si>
    <t>Tư tưởng Hồ Chí Minh</t>
  </si>
  <si>
    <t>Đào Ngọc Tuấn</t>
  </si>
  <si>
    <t>Lê Quang Mạnh</t>
  </si>
  <si>
    <t>1629+1545</t>
  </si>
  <si>
    <t>Trọng tài quốc tế</t>
  </si>
  <si>
    <t>Bắt đầu từ 16/3/2020</t>
  </si>
  <si>
    <t>Trần Minh Ngọc</t>
  </si>
  <si>
    <t>1584+1444</t>
  </si>
  <si>
    <t>1583+1443</t>
  </si>
  <si>
    <t>Luật lao động</t>
  </si>
  <si>
    <t>Bùi Hồng Quân</t>
  </si>
  <si>
    <t>93+4</t>
  </si>
  <si>
    <t>86+4</t>
  </si>
  <si>
    <t>35+7</t>
  </si>
  <si>
    <t>15 buổi</t>
  </si>
  <si>
    <t>Trạng thái</t>
  </si>
  <si>
    <t>Lớp ko học trên LMS</t>
  </si>
  <si>
    <t>Lớp ko học trên LMS, còn 1 buổi, chưa làm bài kiểm tra</t>
  </si>
  <si>
    <t>Hồ Anh Tuấn</t>
  </si>
  <si>
    <t>11 buổi</t>
  </si>
  <si>
    <t>Nguyễn Đức Ngọc</t>
  </si>
  <si>
    <t>Bắt đầu từ chiều 16/3/2020</t>
  </si>
  <si>
    <t>Chạy lớp trên LMS</t>
  </si>
  <si>
    <t>đã học được 3 buổi</t>
  </si>
  <si>
    <t>Dự kiến số buổi học bù</t>
  </si>
  <si>
    <t>THỜI GIAN HỌC BÙ DỰ KIẾN SAU KHI SINH VIÊN HỌC TẬP TRUNG</t>
  </si>
  <si>
    <t>TT</t>
  </si>
  <si>
    <t>Phần Lý thuyết đã học xong trước tết</t>
  </si>
  <si>
    <t>Luật dân sự Việt Nam 2</t>
  </si>
  <si>
    <t>Bộ phận kế hoạch đào tạo</t>
  </si>
  <si>
    <t>Hà Nội, ngày 20 tháng 3 năm 2020</t>
  </si>
  <si>
    <t>BAN LÃNH ĐẠO KHOA</t>
  </si>
  <si>
    <t>TRƯỞNG KHOA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</si>
</sst>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d/m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PageLayoutView="0" workbookViewId="0" topLeftCell="A37">
      <selection activeCell="B43" sqref="B43"/>
    </sheetView>
  </sheetViews>
  <sheetFormatPr defaultColWidth="8.7109375" defaultRowHeight="15"/>
  <cols>
    <col min="1" max="1" width="5.7109375" style="4" customWidth="1"/>
    <col min="2" max="2" width="12.8515625" style="4" customWidth="1"/>
    <col min="3" max="3" width="33.140625" style="4" customWidth="1"/>
    <col min="4" max="4" width="8.8515625" style="4" hidden="1" customWidth="1"/>
    <col min="5" max="5" width="31.00390625" style="4" hidden="1" customWidth="1"/>
    <col min="6" max="6" width="14.8515625" style="23" hidden="1" customWidth="1"/>
    <col min="7" max="7" width="27.7109375" style="4" customWidth="1"/>
    <col min="8" max="8" width="19.7109375" style="4" hidden="1" customWidth="1"/>
    <col min="9" max="9" width="17.140625" style="1" hidden="1" customWidth="1"/>
    <col min="10" max="10" width="11.8515625" style="1" customWidth="1"/>
    <col min="11" max="11" width="35.28125" style="2" hidden="1" customWidth="1"/>
    <col min="12" max="12" width="17.00390625" style="2" customWidth="1"/>
    <col min="13" max="13" width="35.28125" style="2" customWidth="1"/>
    <col min="14" max="14" width="25.421875" style="29" hidden="1" customWidth="1"/>
    <col min="15" max="16384" width="8.7109375" style="4" customWidth="1"/>
  </cols>
  <sheetData>
    <row r="1" spans="1:10" ht="15.75">
      <c r="A1" s="55" t="s">
        <v>0</v>
      </c>
      <c r="B1" s="55"/>
      <c r="C1" s="55"/>
      <c r="D1" s="55"/>
      <c r="E1" s="1"/>
      <c r="G1" s="2"/>
      <c r="H1" s="3"/>
      <c r="J1" s="3"/>
    </row>
    <row r="2" spans="1:10" ht="15.75">
      <c r="A2" s="52" t="s">
        <v>1</v>
      </c>
      <c r="B2" s="52"/>
      <c r="C2" s="52"/>
      <c r="D2" s="52"/>
      <c r="E2" s="1"/>
      <c r="G2" s="2"/>
      <c r="H2" s="3"/>
      <c r="J2" s="3"/>
    </row>
    <row r="3" spans="1:14" ht="27.75" customHeight="1">
      <c r="A3" s="58" t="s">
        <v>176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2:10" ht="19.5" customHeight="1">
      <c r="B4" s="5"/>
      <c r="D4" s="1"/>
      <c r="E4" s="1"/>
      <c r="G4" s="2"/>
      <c r="H4" s="3"/>
      <c r="J4" s="3"/>
    </row>
    <row r="5" spans="1:14" ht="24" customHeight="1">
      <c r="A5" s="56" t="s">
        <v>177</v>
      </c>
      <c r="B5" s="56" t="s">
        <v>2</v>
      </c>
      <c r="C5" s="56" t="s">
        <v>3</v>
      </c>
      <c r="D5" s="56" t="s">
        <v>4</v>
      </c>
      <c r="E5" s="56" t="s">
        <v>5</v>
      </c>
      <c r="F5" s="56" t="s">
        <v>6</v>
      </c>
      <c r="G5" s="56" t="s">
        <v>7</v>
      </c>
      <c r="H5" s="68" t="s">
        <v>31</v>
      </c>
      <c r="I5" s="68" t="s">
        <v>32</v>
      </c>
      <c r="J5" s="68" t="s">
        <v>33</v>
      </c>
      <c r="K5" s="68" t="s">
        <v>166</v>
      </c>
      <c r="L5" s="68" t="s">
        <v>175</v>
      </c>
      <c r="M5" s="68" t="s">
        <v>34</v>
      </c>
      <c r="N5" s="64" t="s">
        <v>34</v>
      </c>
    </row>
    <row r="6" spans="1:14" ht="33" customHeight="1">
      <c r="A6" s="57"/>
      <c r="B6" s="57"/>
      <c r="C6" s="57"/>
      <c r="D6" s="57"/>
      <c r="E6" s="57"/>
      <c r="F6" s="59"/>
      <c r="G6" s="57"/>
      <c r="H6" s="57"/>
      <c r="I6" s="63"/>
      <c r="J6" s="59"/>
      <c r="K6" s="69"/>
      <c r="L6" s="69"/>
      <c r="M6" s="69"/>
      <c r="N6" s="64"/>
    </row>
    <row r="7" spans="1:14" ht="39" customHeight="1">
      <c r="A7" s="6">
        <v>1</v>
      </c>
      <c r="B7" s="7">
        <v>1481</v>
      </c>
      <c r="C7" s="8" t="s">
        <v>35</v>
      </c>
      <c r="D7" s="6">
        <v>3</v>
      </c>
      <c r="E7" s="9" t="s">
        <v>36</v>
      </c>
      <c r="F7" s="9" t="s">
        <v>10</v>
      </c>
      <c r="G7" s="10" t="s">
        <v>37</v>
      </c>
      <c r="H7" s="7" t="s">
        <v>38</v>
      </c>
      <c r="I7" s="65" t="s">
        <v>39</v>
      </c>
      <c r="J7" s="11">
        <v>124</v>
      </c>
      <c r="K7" s="10" t="s">
        <v>136</v>
      </c>
      <c r="L7" s="33">
        <v>1</v>
      </c>
      <c r="M7" s="34"/>
      <c r="N7" s="27"/>
    </row>
    <row r="8" spans="1:14" ht="39" customHeight="1">
      <c r="A8" s="6">
        <v>2</v>
      </c>
      <c r="B8" s="7">
        <v>1483</v>
      </c>
      <c r="C8" s="8" t="s">
        <v>35</v>
      </c>
      <c r="D8" s="6">
        <v>3</v>
      </c>
      <c r="E8" s="9" t="s">
        <v>41</v>
      </c>
      <c r="F8" s="9" t="s">
        <v>13</v>
      </c>
      <c r="G8" s="10" t="s">
        <v>37</v>
      </c>
      <c r="H8" s="7" t="s">
        <v>42</v>
      </c>
      <c r="I8" s="65"/>
      <c r="J8" s="11">
        <v>121</v>
      </c>
      <c r="K8" s="10" t="s">
        <v>136</v>
      </c>
      <c r="L8" s="33">
        <v>1</v>
      </c>
      <c r="M8" s="34"/>
      <c r="N8" s="27"/>
    </row>
    <row r="9" spans="1:14" ht="39" customHeight="1">
      <c r="A9" s="6">
        <v>3</v>
      </c>
      <c r="B9" s="7">
        <v>1472</v>
      </c>
      <c r="C9" s="8" t="s">
        <v>43</v>
      </c>
      <c r="D9" s="6">
        <v>2</v>
      </c>
      <c r="E9" s="9" t="s">
        <v>36</v>
      </c>
      <c r="F9" s="9" t="s">
        <v>10</v>
      </c>
      <c r="G9" s="10" t="s">
        <v>44</v>
      </c>
      <c r="H9" s="7" t="s">
        <v>45</v>
      </c>
      <c r="I9" s="65"/>
      <c r="J9" s="11">
        <v>79</v>
      </c>
      <c r="K9" s="10" t="s">
        <v>136</v>
      </c>
      <c r="L9" s="33">
        <v>1</v>
      </c>
      <c r="M9" s="34"/>
      <c r="N9" s="27"/>
    </row>
    <row r="10" spans="1:14" ht="39" customHeight="1">
      <c r="A10" s="6">
        <v>4</v>
      </c>
      <c r="B10" s="7">
        <v>1473</v>
      </c>
      <c r="C10" s="8" t="s">
        <v>43</v>
      </c>
      <c r="D10" s="6">
        <v>2</v>
      </c>
      <c r="E10" s="9" t="s">
        <v>41</v>
      </c>
      <c r="F10" s="9" t="s">
        <v>13</v>
      </c>
      <c r="G10" s="10" t="s">
        <v>44</v>
      </c>
      <c r="H10" s="7" t="s">
        <v>46</v>
      </c>
      <c r="I10" s="65"/>
      <c r="J10" s="11">
        <v>78</v>
      </c>
      <c r="K10" s="10" t="s">
        <v>136</v>
      </c>
      <c r="L10" s="33">
        <v>1</v>
      </c>
      <c r="M10" s="34"/>
      <c r="N10" s="27"/>
    </row>
    <row r="11" spans="1:14" ht="39" customHeight="1">
      <c r="A11" s="6">
        <v>5</v>
      </c>
      <c r="B11" s="7" t="s">
        <v>47</v>
      </c>
      <c r="C11" s="8" t="s">
        <v>48</v>
      </c>
      <c r="D11" s="6">
        <v>3</v>
      </c>
      <c r="E11" s="9" t="s">
        <v>36</v>
      </c>
      <c r="F11" s="9" t="s">
        <v>10</v>
      </c>
      <c r="G11" s="10" t="s">
        <v>49</v>
      </c>
      <c r="H11" s="7" t="s">
        <v>50</v>
      </c>
      <c r="I11" s="65"/>
      <c r="J11" s="11">
        <f>81+6</f>
        <v>87</v>
      </c>
      <c r="K11" s="10" t="s">
        <v>136</v>
      </c>
      <c r="L11" s="33">
        <v>1</v>
      </c>
      <c r="N11" s="27"/>
    </row>
    <row r="12" spans="1:14" s="42" customFormat="1" ht="40.5" customHeight="1">
      <c r="A12" s="35"/>
      <c r="B12" s="36">
        <v>1492</v>
      </c>
      <c r="C12" s="37" t="s">
        <v>48</v>
      </c>
      <c r="D12" s="35">
        <v>3</v>
      </c>
      <c r="E12" s="38"/>
      <c r="F12" s="38"/>
      <c r="G12" s="39" t="s">
        <v>49</v>
      </c>
      <c r="H12" s="36" t="s">
        <v>167</v>
      </c>
      <c r="I12" s="65"/>
      <c r="J12" s="40">
        <v>70</v>
      </c>
      <c r="K12" s="39" t="s">
        <v>168</v>
      </c>
      <c r="L12" s="40">
        <v>0</v>
      </c>
      <c r="M12" s="34" t="s">
        <v>178</v>
      </c>
      <c r="N12" s="41"/>
    </row>
    <row r="13" spans="1:14" ht="39" customHeight="1">
      <c r="A13" s="6">
        <v>6</v>
      </c>
      <c r="B13" s="7" t="s">
        <v>51</v>
      </c>
      <c r="C13" s="8" t="s">
        <v>52</v>
      </c>
      <c r="D13" s="6">
        <v>3</v>
      </c>
      <c r="E13" s="9" t="s">
        <v>53</v>
      </c>
      <c r="F13" s="9" t="s">
        <v>54</v>
      </c>
      <c r="G13" s="10" t="s">
        <v>55</v>
      </c>
      <c r="H13" s="7" t="s">
        <v>56</v>
      </c>
      <c r="I13" s="65"/>
      <c r="J13" s="11">
        <f>136+1+125+2</f>
        <v>264</v>
      </c>
      <c r="K13" s="10" t="s">
        <v>136</v>
      </c>
      <c r="L13" s="33">
        <v>1</v>
      </c>
      <c r="M13" s="34"/>
      <c r="N13" s="27"/>
    </row>
    <row r="14" spans="1:14" ht="39" customHeight="1">
      <c r="A14" s="6">
        <v>7</v>
      </c>
      <c r="B14" s="7">
        <v>1504</v>
      </c>
      <c r="C14" s="10" t="s">
        <v>15</v>
      </c>
      <c r="D14" s="6">
        <v>3</v>
      </c>
      <c r="E14" s="9" t="s">
        <v>9</v>
      </c>
      <c r="F14" s="9" t="s">
        <v>10</v>
      </c>
      <c r="G14" s="10" t="s">
        <v>16</v>
      </c>
      <c r="H14" s="7" t="s">
        <v>57</v>
      </c>
      <c r="I14" s="65"/>
      <c r="J14" s="11">
        <v>94</v>
      </c>
      <c r="K14" s="10" t="s">
        <v>136</v>
      </c>
      <c r="L14" s="33">
        <v>3</v>
      </c>
      <c r="M14" s="34"/>
      <c r="N14" s="27"/>
    </row>
    <row r="15" spans="1:14" ht="39" customHeight="1">
      <c r="A15" s="6">
        <v>8</v>
      </c>
      <c r="B15" s="7">
        <v>1505</v>
      </c>
      <c r="C15" s="10" t="s">
        <v>15</v>
      </c>
      <c r="D15" s="6">
        <v>3</v>
      </c>
      <c r="E15" s="9" t="s">
        <v>12</v>
      </c>
      <c r="F15" s="9" t="s">
        <v>13</v>
      </c>
      <c r="G15" s="10" t="s">
        <v>16</v>
      </c>
      <c r="H15" s="7" t="s">
        <v>58</v>
      </c>
      <c r="I15" s="65"/>
      <c r="J15" s="11">
        <v>89</v>
      </c>
      <c r="K15" s="10" t="s">
        <v>137</v>
      </c>
      <c r="L15" s="33">
        <v>3</v>
      </c>
      <c r="M15" s="34"/>
      <c r="N15" s="27"/>
    </row>
    <row r="16" spans="1:14" ht="39" customHeight="1">
      <c r="A16" s="6">
        <v>9</v>
      </c>
      <c r="B16" s="7" t="s">
        <v>19</v>
      </c>
      <c r="C16" s="10" t="s">
        <v>59</v>
      </c>
      <c r="D16" s="6">
        <v>3</v>
      </c>
      <c r="E16" s="9" t="s">
        <v>9</v>
      </c>
      <c r="F16" s="9" t="s">
        <v>10</v>
      </c>
      <c r="G16" s="10" t="s">
        <v>20</v>
      </c>
      <c r="H16" s="7" t="s">
        <v>60</v>
      </c>
      <c r="I16" s="65"/>
      <c r="J16" s="11">
        <v>104</v>
      </c>
      <c r="K16" s="10" t="s">
        <v>137</v>
      </c>
      <c r="L16" s="33">
        <v>4</v>
      </c>
      <c r="M16" s="34"/>
      <c r="N16" s="27"/>
    </row>
    <row r="17" spans="1:14" ht="39" customHeight="1">
      <c r="A17" s="6">
        <v>10</v>
      </c>
      <c r="B17" s="7" t="s">
        <v>61</v>
      </c>
      <c r="C17" s="10" t="s">
        <v>62</v>
      </c>
      <c r="D17" s="6">
        <v>3</v>
      </c>
      <c r="E17" s="9" t="s">
        <v>63</v>
      </c>
      <c r="F17" s="9" t="s">
        <v>23</v>
      </c>
      <c r="G17" s="10" t="s">
        <v>20</v>
      </c>
      <c r="H17" s="7" t="s">
        <v>64</v>
      </c>
      <c r="I17" s="65"/>
      <c r="J17" s="11">
        <f>120+2</f>
        <v>122</v>
      </c>
      <c r="K17" s="10" t="s">
        <v>136</v>
      </c>
      <c r="L17" s="33">
        <v>1</v>
      </c>
      <c r="M17" s="34"/>
      <c r="N17" s="27"/>
    </row>
    <row r="18" spans="1:14" ht="39" customHeight="1">
      <c r="A18" s="6">
        <v>11</v>
      </c>
      <c r="B18" s="7" t="s">
        <v>67</v>
      </c>
      <c r="C18" s="8" t="s">
        <v>68</v>
      </c>
      <c r="D18" s="6">
        <v>3</v>
      </c>
      <c r="E18" s="9" t="s">
        <v>36</v>
      </c>
      <c r="F18" s="9" t="s">
        <v>10</v>
      </c>
      <c r="G18" s="10" t="s">
        <v>69</v>
      </c>
      <c r="H18" s="7" t="s">
        <v>70</v>
      </c>
      <c r="I18" s="65"/>
      <c r="J18" s="11">
        <f>86+1</f>
        <v>87</v>
      </c>
      <c r="K18" s="10" t="s">
        <v>136</v>
      </c>
      <c r="L18" s="33">
        <v>1</v>
      </c>
      <c r="M18" s="34"/>
      <c r="N18" s="27"/>
    </row>
    <row r="19" spans="1:14" ht="39" customHeight="1">
      <c r="A19" s="6">
        <v>12</v>
      </c>
      <c r="B19" s="7">
        <v>1487</v>
      </c>
      <c r="C19" s="8" t="s">
        <v>68</v>
      </c>
      <c r="D19" s="6">
        <v>3</v>
      </c>
      <c r="E19" s="9" t="s">
        <v>41</v>
      </c>
      <c r="F19" s="9" t="s">
        <v>13</v>
      </c>
      <c r="G19" s="10" t="s">
        <v>69</v>
      </c>
      <c r="H19" s="7" t="s">
        <v>71</v>
      </c>
      <c r="I19" s="65"/>
      <c r="J19" s="11">
        <v>89</v>
      </c>
      <c r="K19" s="10" t="s">
        <v>136</v>
      </c>
      <c r="L19" s="33">
        <v>1</v>
      </c>
      <c r="M19" s="34"/>
      <c r="N19" s="27"/>
    </row>
    <row r="20" spans="1:14" s="1" customFormat="1" ht="35.25" customHeight="1">
      <c r="A20" s="6">
        <v>13</v>
      </c>
      <c r="B20" s="26">
        <v>1566</v>
      </c>
      <c r="C20" s="9" t="s">
        <v>141</v>
      </c>
      <c r="D20" s="6">
        <v>3</v>
      </c>
      <c r="E20" s="9" t="s">
        <v>142</v>
      </c>
      <c r="F20" s="6"/>
      <c r="G20" s="9" t="s">
        <v>143</v>
      </c>
      <c r="H20" s="26" t="s">
        <v>144</v>
      </c>
      <c r="I20" s="65"/>
      <c r="J20" s="6">
        <v>55</v>
      </c>
      <c r="K20" s="27" t="s">
        <v>145</v>
      </c>
      <c r="L20" s="33">
        <v>1</v>
      </c>
      <c r="M20" s="34"/>
      <c r="N20" s="27" t="s">
        <v>146</v>
      </c>
    </row>
    <row r="21" spans="1:14" ht="39" customHeight="1">
      <c r="A21" s="6">
        <v>14</v>
      </c>
      <c r="B21" s="7">
        <v>1495</v>
      </c>
      <c r="C21" s="8" t="s">
        <v>25</v>
      </c>
      <c r="D21" s="6">
        <v>3</v>
      </c>
      <c r="E21" s="9" t="s">
        <v>36</v>
      </c>
      <c r="F21" s="9" t="s">
        <v>10</v>
      </c>
      <c r="G21" s="10" t="s">
        <v>26</v>
      </c>
      <c r="H21" s="7" t="s">
        <v>65</v>
      </c>
      <c r="I21" s="65"/>
      <c r="J21" s="11">
        <v>84</v>
      </c>
      <c r="K21" s="10" t="s">
        <v>136</v>
      </c>
      <c r="L21" s="33">
        <v>0</v>
      </c>
      <c r="M21" s="34" t="s">
        <v>178</v>
      </c>
      <c r="N21" s="27"/>
    </row>
    <row r="22" spans="1:14" ht="39" customHeight="1">
      <c r="A22" s="6">
        <v>15</v>
      </c>
      <c r="B22" s="7">
        <v>1522</v>
      </c>
      <c r="C22" s="8" t="s">
        <v>25</v>
      </c>
      <c r="D22" s="6">
        <v>3</v>
      </c>
      <c r="E22" s="9" t="s">
        <v>41</v>
      </c>
      <c r="F22" s="9" t="s">
        <v>13</v>
      </c>
      <c r="G22" s="10" t="s">
        <v>26</v>
      </c>
      <c r="H22" s="7" t="s">
        <v>66</v>
      </c>
      <c r="I22" s="65"/>
      <c r="J22" s="11">
        <v>82</v>
      </c>
      <c r="K22" s="10" t="s">
        <v>136</v>
      </c>
      <c r="L22" s="33">
        <v>0</v>
      </c>
      <c r="M22" s="34" t="s">
        <v>178</v>
      </c>
      <c r="N22" s="27"/>
    </row>
    <row r="23" spans="1:14" ht="39" customHeight="1">
      <c r="A23" s="6">
        <v>16</v>
      </c>
      <c r="B23" s="12">
        <v>1508</v>
      </c>
      <c r="C23" s="13" t="s">
        <v>14</v>
      </c>
      <c r="D23" s="14">
        <v>3</v>
      </c>
      <c r="E23" s="15" t="s">
        <v>9</v>
      </c>
      <c r="F23" s="24" t="s">
        <v>10</v>
      </c>
      <c r="G23" s="13" t="s">
        <v>72</v>
      </c>
      <c r="H23" s="12" t="s">
        <v>73</v>
      </c>
      <c r="I23" s="66" t="s">
        <v>169</v>
      </c>
      <c r="J23" s="16">
        <v>70</v>
      </c>
      <c r="K23" s="10" t="s">
        <v>137</v>
      </c>
      <c r="L23" s="33">
        <v>2</v>
      </c>
      <c r="M23" s="34"/>
      <c r="N23" s="27"/>
    </row>
    <row r="24" spans="1:14" ht="39" customHeight="1">
      <c r="A24" s="6">
        <v>17</v>
      </c>
      <c r="B24" s="17">
        <v>1509</v>
      </c>
      <c r="C24" s="18" t="s">
        <v>14</v>
      </c>
      <c r="D24" s="19">
        <v>3</v>
      </c>
      <c r="E24" s="20" t="s">
        <v>12</v>
      </c>
      <c r="F24" s="25" t="s">
        <v>13</v>
      </c>
      <c r="G24" s="18" t="s">
        <v>72</v>
      </c>
      <c r="H24" s="17" t="s">
        <v>74</v>
      </c>
      <c r="I24" s="66"/>
      <c r="J24" s="21">
        <v>56</v>
      </c>
      <c r="K24" s="10" t="s">
        <v>136</v>
      </c>
      <c r="L24" s="33">
        <v>2</v>
      </c>
      <c r="M24" s="34"/>
      <c r="N24" s="27"/>
    </row>
    <row r="25" spans="1:14" ht="39" customHeight="1">
      <c r="A25" s="6">
        <v>18</v>
      </c>
      <c r="B25" s="7">
        <v>1561</v>
      </c>
      <c r="C25" s="10" t="s">
        <v>17</v>
      </c>
      <c r="D25" s="6">
        <v>3</v>
      </c>
      <c r="E25" s="9" t="s">
        <v>12</v>
      </c>
      <c r="F25" s="9" t="s">
        <v>13</v>
      </c>
      <c r="G25" s="10" t="s">
        <v>18</v>
      </c>
      <c r="H25" s="5" t="s">
        <v>75</v>
      </c>
      <c r="I25" s="66"/>
      <c r="J25" s="11">
        <v>131</v>
      </c>
      <c r="K25" s="10" t="s">
        <v>137</v>
      </c>
      <c r="L25" s="33">
        <v>1</v>
      </c>
      <c r="M25" s="34"/>
      <c r="N25" s="27"/>
    </row>
    <row r="26" spans="1:14" ht="39" customHeight="1">
      <c r="A26" s="6">
        <v>19</v>
      </c>
      <c r="B26" s="7" t="s">
        <v>76</v>
      </c>
      <c r="C26" s="10" t="s">
        <v>77</v>
      </c>
      <c r="D26" s="6">
        <v>3</v>
      </c>
      <c r="E26" s="9" t="s">
        <v>78</v>
      </c>
      <c r="F26" s="9" t="s">
        <v>23</v>
      </c>
      <c r="G26" s="10" t="s">
        <v>69</v>
      </c>
      <c r="H26" s="7" t="s">
        <v>79</v>
      </c>
      <c r="I26" s="66"/>
      <c r="J26" s="11">
        <f>83+7+6</f>
        <v>96</v>
      </c>
      <c r="K26" s="10" t="s">
        <v>139</v>
      </c>
      <c r="L26" s="33">
        <v>2</v>
      </c>
      <c r="M26" s="34"/>
      <c r="N26" s="27"/>
    </row>
    <row r="27" spans="1:14" ht="39" customHeight="1">
      <c r="A27" s="6">
        <v>20</v>
      </c>
      <c r="B27" s="7" t="s">
        <v>80</v>
      </c>
      <c r="C27" s="10" t="s">
        <v>77</v>
      </c>
      <c r="D27" s="6">
        <v>3</v>
      </c>
      <c r="E27" s="9" t="s">
        <v>81</v>
      </c>
      <c r="F27" s="9" t="s">
        <v>82</v>
      </c>
      <c r="G27" s="10" t="s">
        <v>69</v>
      </c>
      <c r="H27" s="7" t="s">
        <v>83</v>
      </c>
      <c r="I27" s="66"/>
      <c r="J27" s="11">
        <f>83+6+3</f>
        <v>92</v>
      </c>
      <c r="K27" s="10" t="s">
        <v>139</v>
      </c>
      <c r="L27" s="33">
        <v>2</v>
      </c>
      <c r="M27" s="34"/>
      <c r="N27" s="27"/>
    </row>
    <row r="28" spans="1:14" ht="39" customHeight="1">
      <c r="A28" s="6">
        <v>21</v>
      </c>
      <c r="B28" s="7">
        <v>1512</v>
      </c>
      <c r="C28" s="8" t="s">
        <v>84</v>
      </c>
      <c r="D28" s="6">
        <v>3</v>
      </c>
      <c r="E28" s="9" t="s">
        <v>85</v>
      </c>
      <c r="F28" s="9" t="s">
        <v>82</v>
      </c>
      <c r="G28" s="10" t="s">
        <v>86</v>
      </c>
      <c r="H28" s="17" t="s">
        <v>87</v>
      </c>
      <c r="I28" s="66"/>
      <c r="J28" s="11">
        <v>51</v>
      </c>
      <c r="K28" s="10" t="s">
        <v>136</v>
      </c>
      <c r="L28" s="33">
        <v>1</v>
      </c>
      <c r="M28" s="34"/>
      <c r="N28" s="27"/>
    </row>
    <row r="29" spans="1:14" ht="39" customHeight="1">
      <c r="A29" s="6">
        <v>22</v>
      </c>
      <c r="B29" s="7">
        <v>1516</v>
      </c>
      <c r="C29" s="8" t="s">
        <v>179</v>
      </c>
      <c r="D29" s="6">
        <v>3</v>
      </c>
      <c r="E29" s="9" t="s">
        <v>88</v>
      </c>
      <c r="F29" s="9" t="s">
        <v>23</v>
      </c>
      <c r="G29" s="10" t="s">
        <v>89</v>
      </c>
      <c r="H29" s="17" t="s">
        <v>90</v>
      </c>
      <c r="I29" s="66"/>
      <c r="J29" s="11">
        <v>76</v>
      </c>
      <c r="K29" s="10" t="s">
        <v>138</v>
      </c>
      <c r="L29" s="33">
        <v>2</v>
      </c>
      <c r="M29" s="34"/>
      <c r="N29" s="27"/>
    </row>
    <row r="30" spans="1:14" ht="39" customHeight="1">
      <c r="A30" s="6">
        <v>23</v>
      </c>
      <c r="B30" s="7">
        <v>1474</v>
      </c>
      <c r="C30" s="8" t="s">
        <v>91</v>
      </c>
      <c r="D30" s="6">
        <v>3</v>
      </c>
      <c r="E30" s="9" t="s">
        <v>63</v>
      </c>
      <c r="F30" s="9" t="s">
        <v>23</v>
      </c>
      <c r="G30" s="10" t="s">
        <v>92</v>
      </c>
      <c r="H30" s="7" t="s">
        <v>93</v>
      </c>
      <c r="I30" s="61" t="s">
        <v>94</v>
      </c>
      <c r="J30" s="11">
        <v>45</v>
      </c>
      <c r="K30" s="10" t="s">
        <v>136</v>
      </c>
      <c r="L30" s="33">
        <v>3</v>
      </c>
      <c r="M30" s="34"/>
      <c r="N30" s="27"/>
    </row>
    <row r="31" spans="1:14" ht="39" customHeight="1">
      <c r="A31" s="6">
        <v>24</v>
      </c>
      <c r="B31" s="7">
        <v>1475</v>
      </c>
      <c r="C31" s="8" t="s">
        <v>91</v>
      </c>
      <c r="D31" s="6">
        <v>3</v>
      </c>
      <c r="E31" s="9" t="s">
        <v>95</v>
      </c>
      <c r="F31" s="9" t="s">
        <v>82</v>
      </c>
      <c r="G31" s="10" t="s">
        <v>92</v>
      </c>
      <c r="H31" s="7" t="s">
        <v>96</v>
      </c>
      <c r="I31" s="67"/>
      <c r="J31" s="11">
        <v>37</v>
      </c>
      <c r="K31" s="10" t="s">
        <v>136</v>
      </c>
      <c r="L31" s="33">
        <v>3</v>
      </c>
      <c r="M31" s="34"/>
      <c r="N31" s="27"/>
    </row>
    <row r="32" spans="1:14" ht="39" customHeight="1">
      <c r="A32" s="6">
        <v>25</v>
      </c>
      <c r="B32" s="7">
        <v>1506</v>
      </c>
      <c r="C32" s="8" t="s">
        <v>97</v>
      </c>
      <c r="D32" s="6">
        <v>3</v>
      </c>
      <c r="E32" s="9" t="s">
        <v>88</v>
      </c>
      <c r="F32" s="9" t="s">
        <v>23</v>
      </c>
      <c r="G32" s="10" t="s">
        <v>92</v>
      </c>
      <c r="H32" s="17" t="s">
        <v>40</v>
      </c>
      <c r="I32" s="67"/>
      <c r="J32" s="11">
        <v>52</v>
      </c>
      <c r="K32" s="10" t="s">
        <v>136</v>
      </c>
      <c r="L32" s="33">
        <v>3</v>
      </c>
      <c r="M32" s="34"/>
      <c r="N32" s="27"/>
    </row>
    <row r="33" spans="1:14" ht="39" customHeight="1">
      <c r="A33" s="6">
        <v>26</v>
      </c>
      <c r="B33" s="7">
        <v>1507</v>
      </c>
      <c r="C33" s="8" t="s">
        <v>97</v>
      </c>
      <c r="D33" s="6">
        <v>3</v>
      </c>
      <c r="E33" s="9" t="s">
        <v>85</v>
      </c>
      <c r="F33" s="9" t="s">
        <v>82</v>
      </c>
      <c r="G33" s="10" t="s">
        <v>92</v>
      </c>
      <c r="H33" s="17" t="s">
        <v>40</v>
      </c>
      <c r="I33" s="67"/>
      <c r="J33" s="11">
        <v>51</v>
      </c>
      <c r="K33" s="10" t="s">
        <v>136</v>
      </c>
      <c r="L33" s="33">
        <v>3</v>
      </c>
      <c r="M33" s="34"/>
      <c r="N33" s="27"/>
    </row>
    <row r="34" spans="1:14" ht="39" customHeight="1">
      <c r="A34" s="6">
        <v>27</v>
      </c>
      <c r="B34" s="7">
        <v>1484</v>
      </c>
      <c r="C34" s="8" t="s">
        <v>98</v>
      </c>
      <c r="D34" s="6">
        <v>3</v>
      </c>
      <c r="E34" s="9" t="s">
        <v>63</v>
      </c>
      <c r="F34" s="9" t="s">
        <v>23</v>
      </c>
      <c r="G34" s="10" t="s">
        <v>99</v>
      </c>
      <c r="H34" s="7" t="s">
        <v>100</v>
      </c>
      <c r="I34" s="67"/>
      <c r="J34" s="11">
        <v>127</v>
      </c>
      <c r="K34" s="10" t="s">
        <v>136</v>
      </c>
      <c r="L34" s="33">
        <v>1</v>
      </c>
      <c r="M34" s="34"/>
      <c r="N34" s="27"/>
    </row>
    <row r="35" spans="1:14" ht="39" customHeight="1">
      <c r="A35" s="6">
        <v>28</v>
      </c>
      <c r="B35" s="7">
        <v>1485</v>
      </c>
      <c r="C35" s="8" t="s">
        <v>98</v>
      </c>
      <c r="D35" s="6">
        <v>3</v>
      </c>
      <c r="E35" s="9" t="s">
        <v>95</v>
      </c>
      <c r="F35" s="9" t="s">
        <v>82</v>
      </c>
      <c r="G35" s="10" t="s">
        <v>99</v>
      </c>
      <c r="H35" s="7" t="s">
        <v>101</v>
      </c>
      <c r="I35" s="67"/>
      <c r="J35" s="11">
        <v>120</v>
      </c>
      <c r="K35" s="10" t="s">
        <v>136</v>
      </c>
      <c r="L35" s="33">
        <v>1</v>
      </c>
      <c r="M35" s="34"/>
      <c r="N35" s="27"/>
    </row>
    <row r="36" spans="1:14" ht="39" customHeight="1">
      <c r="A36" s="6">
        <v>29</v>
      </c>
      <c r="B36" s="7">
        <v>1499</v>
      </c>
      <c r="C36" s="10" t="s">
        <v>21</v>
      </c>
      <c r="D36" s="6">
        <v>3</v>
      </c>
      <c r="E36" s="9" t="s">
        <v>22</v>
      </c>
      <c r="F36" s="9" t="s">
        <v>23</v>
      </c>
      <c r="G36" s="10" t="s">
        <v>24</v>
      </c>
      <c r="H36" s="7" t="s">
        <v>102</v>
      </c>
      <c r="I36" s="67"/>
      <c r="J36" s="11">
        <v>76</v>
      </c>
      <c r="K36" s="10" t="s">
        <v>136</v>
      </c>
      <c r="L36" s="33">
        <v>3</v>
      </c>
      <c r="M36" s="34"/>
      <c r="N36" s="27"/>
    </row>
    <row r="37" spans="1:14" ht="39" customHeight="1">
      <c r="A37" s="6">
        <v>30</v>
      </c>
      <c r="B37" s="7">
        <v>1476</v>
      </c>
      <c r="C37" s="10" t="s">
        <v>8</v>
      </c>
      <c r="D37" s="6">
        <v>3</v>
      </c>
      <c r="E37" s="9" t="s">
        <v>9</v>
      </c>
      <c r="F37" s="9" t="s">
        <v>10</v>
      </c>
      <c r="G37" s="10" t="s">
        <v>11</v>
      </c>
      <c r="H37" s="7" t="s">
        <v>103</v>
      </c>
      <c r="I37" s="67"/>
      <c r="J37" s="11">
        <v>128</v>
      </c>
      <c r="K37" s="10" t="s">
        <v>137</v>
      </c>
      <c r="L37" s="33">
        <v>2</v>
      </c>
      <c r="M37" s="34"/>
      <c r="N37" s="27"/>
    </row>
    <row r="38" spans="1:14" ht="39" customHeight="1">
      <c r="A38" s="6">
        <v>31</v>
      </c>
      <c r="B38" s="7">
        <v>1477</v>
      </c>
      <c r="C38" s="10" t="s">
        <v>8</v>
      </c>
      <c r="D38" s="6">
        <v>3</v>
      </c>
      <c r="E38" s="9" t="s">
        <v>12</v>
      </c>
      <c r="F38" s="9" t="s">
        <v>13</v>
      </c>
      <c r="G38" s="10" t="s">
        <v>11</v>
      </c>
      <c r="H38" s="7" t="s">
        <v>104</v>
      </c>
      <c r="I38" s="67"/>
      <c r="J38" s="11">
        <v>93</v>
      </c>
      <c r="K38" s="10" t="s">
        <v>137</v>
      </c>
      <c r="L38" s="33">
        <v>2</v>
      </c>
      <c r="M38" s="34"/>
      <c r="N38" s="27"/>
    </row>
    <row r="39" spans="1:14" ht="39" customHeight="1">
      <c r="A39" s="6">
        <v>32</v>
      </c>
      <c r="B39" s="7" t="s">
        <v>27</v>
      </c>
      <c r="C39" s="10" t="s">
        <v>28</v>
      </c>
      <c r="D39" s="6">
        <v>3</v>
      </c>
      <c r="E39" s="9" t="s">
        <v>12</v>
      </c>
      <c r="F39" s="9" t="s">
        <v>82</v>
      </c>
      <c r="G39" s="10" t="s">
        <v>105</v>
      </c>
      <c r="H39" s="7" t="s">
        <v>106</v>
      </c>
      <c r="I39" s="61" t="s">
        <v>30</v>
      </c>
      <c r="J39" s="11">
        <f>81+1</f>
        <v>82</v>
      </c>
      <c r="K39" s="10" t="s">
        <v>137</v>
      </c>
      <c r="L39" s="33">
        <v>2</v>
      </c>
      <c r="M39" s="34"/>
      <c r="N39" s="27"/>
    </row>
    <row r="40" spans="1:14" ht="39" customHeight="1">
      <c r="A40" s="6">
        <v>33</v>
      </c>
      <c r="B40" s="7" t="s">
        <v>29</v>
      </c>
      <c r="C40" s="10" t="s">
        <v>28</v>
      </c>
      <c r="D40" s="6">
        <v>3</v>
      </c>
      <c r="E40" s="9" t="s">
        <v>9</v>
      </c>
      <c r="F40" s="9" t="s">
        <v>23</v>
      </c>
      <c r="G40" s="10" t="s">
        <v>105</v>
      </c>
      <c r="H40" s="7" t="s">
        <v>107</v>
      </c>
      <c r="I40" s="67"/>
      <c r="J40" s="11">
        <f>81+3</f>
        <v>84</v>
      </c>
      <c r="K40" s="10" t="s">
        <v>137</v>
      </c>
      <c r="L40" s="33">
        <v>2</v>
      </c>
      <c r="M40" s="34"/>
      <c r="N40" s="27"/>
    </row>
    <row r="41" spans="1:14" ht="39" customHeight="1">
      <c r="A41" s="6">
        <v>34</v>
      </c>
      <c r="B41" s="7" t="s">
        <v>108</v>
      </c>
      <c r="C41" s="8" t="s">
        <v>28</v>
      </c>
      <c r="D41" s="6">
        <v>3</v>
      </c>
      <c r="E41" s="9" t="s">
        <v>63</v>
      </c>
      <c r="F41" s="9" t="s">
        <v>23</v>
      </c>
      <c r="G41" s="10" t="s">
        <v>105</v>
      </c>
      <c r="H41" s="7" t="s">
        <v>109</v>
      </c>
      <c r="I41" s="67"/>
      <c r="J41" s="11">
        <f>84+1</f>
        <v>85</v>
      </c>
      <c r="K41" s="10" t="s">
        <v>136</v>
      </c>
      <c r="L41" s="33">
        <v>1</v>
      </c>
      <c r="M41" s="34"/>
      <c r="N41" s="27"/>
    </row>
    <row r="42" spans="1:14" ht="39" customHeight="1">
      <c r="A42" s="6">
        <v>35</v>
      </c>
      <c r="B42" s="7" t="s">
        <v>110</v>
      </c>
      <c r="C42" s="8" t="s">
        <v>28</v>
      </c>
      <c r="D42" s="6">
        <v>3</v>
      </c>
      <c r="E42" s="9" t="s">
        <v>95</v>
      </c>
      <c r="F42" s="9" t="s">
        <v>82</v>
      </c>
      <c r="G42" s="10" t="s">
        <v>105</v>
      </c>
      <c r="H42" s="7" t="s">
        <v>111</v>
      </c>
      <c r="I42" s="67"/>
      <c r="J42" s="11">
        <f>81+11</f>
        <v>92</v>
      </c>
      <c r="K42" s="10" t="s">
        <v>136</v>
      </c>
      <c r="L42" s="33">
        <v>1</v>
      </c>
      <c r="M42" s="34"/>
      <c r="N42" s="27"/>
    </row>
    <row r="43" spans="1:14" ht="39" customHeight="1">
      <c r="A43" s="6">
        <v>36</v>
      </c>
      <c r="B43" s="7" t="s">
        <v>112</v>
      </c>
      <c r="C43" s="10" t="s">
        <v>113</v>
      </c>
      <c r="D43" s="6">
        <v>2</v>
      </c>
      <c r="E43" s="9" t="s">
        <v>63</v>
      </c>
      <c r="F43" s="9" t="s">
        <v>23</v>
      </c>
      <c r="G43" s="10" t="s">
        <v>114</v>
      </c>
      <c r="H43" s="7" t="s">
        <v>115</v>
      </c>
      <c r="I43" s="67"/>
      <c r="J43" s="11">
        <f>50+2+1</f>
        <v>53</v>
      </c>
      <c r="K43" s="10" t="s">
        <v>136</v>
      </c>
      <c r="L43" s="33">
        <v>1</v>
      </c>
      <c r="M43" s="34"/>
      <c r="N43" s="27"/>
    </row>
    <row r="44" spans="1:14" ht="39" customHeight="1">
      <c r="A44" s="6">
        <v>37</v>
      </c>
      <c r="B44" s="7" t="s">
        <v>116</v>
      </c>
      <c r="C44" s="10" t="s">
        <v>117</v>
      </c>
      <c r="D44" s="22">
        <v>43864</v>
      </c>
      <c r="E44" s="9" t="s">
        <v>118</v>
      </c>
      <c r="F44" s="9" t="s">
        <v>10</v>
      </c>
      <c r="G44" s="10" t="s">
        <v>119</v>
      </c>
      <c r="H44" s="17" t="s">
        <v>120</v>
      </c>
      <c r="I44" s="67"/>
      <c r="J44" s="11">
        <f>82+10+9</f>
        <v>101</v>
      </c>
      <c r="K44" s="10" t="s">
        <v>140</v>
      </c>
      <c r="L44" s="33">
        <v>1</v>
      </c>
      <c r="M44" s="34"/>
      <c r="N44" s="27"/>
    </row>
    <row r="45" spans="1:14" ht="39" customHeight="1">
      <c r="A45" s="32">
        <v>38</v>
      </c>
      <c r="B45" s="30">
        <v>1565</v>
      </c>
      <c r="C45" s="10" t="s">
        <v>77</v>
      </c>
      <c r="D45" s="22">
        <v>3</v>
      </c>
      <c r="E45" s="9" t="s">
        <v>172</v>
      </c>
      <c r="F45" s="9"/>
      <c r="G45" s="10" t="s">
        <v>171</v>
      </c>
      <c r="H45" s="17" t="s">
        <v>173</v>
      </c>
      <c r="I45" s="67"/>
      <c r="J45" s="31">
        <v>48</v>
      </c>
      <c r="K45" s="10" t="s">
        <v>174</v>
      </c>
      <c r="L45" s="33">
        <v>2</v>
      </c>
      <c r="M45" s="34"/>
      <c r="N45" s="27"/>
    </row>
    <row r="46" spans="1:14" ht="39" customHeight="1">
      <c r="A46" s="32">
        <v>39</v>
      </c>
      <c r="B46" s="7">
        <v>1517</v>
      </c>
      <c r="C46" s="10" t="s">
        <v>121</v>
      </c>
      <c r="D46" s="6">
        <v>3</v>
      </c>
      <c r="E46" s="9" t="s">
        <v>85</v>
      </c>
      <c r="F46" s="9" t="s">
        <v>82</v>
      </c>
      <c r="G46" s="10" t="s">
        <v>122</v>
      </c>
      <c r="H46" s="17" t="s">
        <v>123</v>
      </c>
      <c r="I46" s="67"/>
      <c r="J46" s="11">
        <v>81</v>
      </c>
      <c r="K46" s="10" t="s">
        <v>139</v>
      </c>
      <c r="L46" s="33">
        <v>1</v>
      </c>
      <c r="M46" s="34"/>
      <c r="N46" s="27"/>
    </row>
    <row r="47" spans="1:14" ht="39" customHeight="1">
      <c r="A47" s="32">
        <v>40</v>
      </c>
      <c r="B47" s="7">
        <v>1557</v>
      </c>
      <c r="C47" s="10" t="s">
        <v>25</v>
      </c>
      <c r="D47" s="6">
        <v>3</v>
      </c>
      <c r="E47" s="9" t="s">
        <v>124</v>
      </c>
      <c r="F47" s="9" t="s">
        <v>23</v>
      </c>
      <c r="G47" s="10" t="s">
        <v>26</v>
      </c>
      <c r="H47" s="7" t="s">
        <v>125</v>
      </c>
      <c r="I47" s="67"/>
      <c r="J47" s="11">
        <v>58</v>
      </c>
      <c r="K47" s="10" t="s">
        <v>136</v>
      </c>
      <c r="L47" s="33">
        <v>1</v>
      </c>
      <c r="M47" s="34"/>
      <c r="N47" s="27"/>
    </row>
    <row r="48" spans="1:14" ht="39" customHeight="1">
      <c r="A48" s="32">
        <v>41</v>
      </c>
      <c r="B48" s="7">
        <v>1555</v>
      </c>
      <c r="C48" s="10" t="s">
        <v>25</v>
      </c>
      <c r="D48" s="6">
        <v>3</v>
      </c>
      <c r="E48" s="9" t="s">
        <v>9</v>
      </c>
      <c r="F48" s="9" t="s">
        <v>10</v>
      </c>
      <c r="G48" s="10" t="s">
        <v>26</v>
      </c>
      <c r="H48" s="7" t="s">
        <v>126</v>
      </c>
      <c r="I48" s="67"/>
      <c r="J48" s="11">
        <v>82</v>
      </c>
      <c r="K48" s="10" t="s">
        <v>137</v>
      </c>
      <c r="L48" s="33">
        <v>1</v>
      </c>
      <c r="M48" s="34"/>
      <c r="N48" s="27"/>
    </row>
    <row r="49" spans="1:14" ht="39" customHeight="1">
      <c r="A49" s="32">
        <v>42</v>
      </c>
      <c r="B49" s="7">
        <v>1556</v>
      </c>
      <c r="C49" s="10" t="s">
        <v>25</v>
      </c>
      <c r="D49" s="6">
        <v>3</v>
      </c>
      <c r="E49" s="9" t="s">
        <v>12</v>
      </c>
      <c r="F49" s="9" t="s">
        <v>13</v>
      </c>
      <c r="G49" s="10" t="s">
        <v>26</v>
      </c>
      <c r="H49" s="7" t="s">
        <v>127</v>
      </c>
      <c r="I49" s="59"/>
      <c r="J49" s="11">
        <v>85</v>
      </c>
      <c r="K49" s="10" t="s">
        <v>136</v>
      </c>
      <c r="L49" s="33">
        <v>1</v>
      </c>
      <c r="M49" s="34"/>
      <c r="N49" s="27"/>
    </row>
    <row r="50" spans="1:14" ht="39" customHeight="1">
      <c r="A50" s="32">
        <v>43</v>
      </c>
      <c r="B50" s="7" t="s">
        <v>128</v>
      </c>
      <c r="C50" s="8" t="s">
        <v>129</v>
      </c>
      <c r="D50" s="6">
        <v>3</v>
      </c>
      <c r="E50" s="9" t="s">
        <v>88</v>
      </c>
      <c r="F50" s="9" t="s">
        <v>23</v>
      </c>
      <c r="G50" s="10" t="s">
        <v>130</v>
      </c>
      <c r="H50" s="17" t="s">
        <v>131</v>
      </c>
      <c r="I50" s="61" t="s">
        <v>132</v>
      </c>
      <c r="J50" s="11">
        <f>80+9</f>
        <v>89</v>
      </c>
      <c r="K50" s="10" t="s">
        <v>139</v>
      </c>
      <c r="L50" s="33">
        <v>2</v>
      </c>
      <c r="M50" s="34"/>
      <c r="N50" s="27"/>
    </row>
    <row r="51" spans="1:14" ht="39" customHeight="1">
      <c r="A51" s="32">
        <v>44</v>
      </c>
      <c r="B51" s="7" t="s">
        <v>133</v>
      </c>
      <c r="C51" s="8" t="s">
        <v>129</v>
      </c>
      <c r="D51" s="6">
        <v>3</v>
      </c>
      <c r="E51" s="9" t="s">
        <v>85</v>
      </c>
      <c r="F51" s="9" t="s">
        <v>82</v>
      </c>
      <c r="G51" s="10" t="s">
        <v>134</v>
      </c>
      <c r="H51" s="17" t="s">
        <v>135</v>
      </c>
      <c r="I51" s="62"/>
      <c r="J51" s="11">
        <f>74+13+3</f>
        <v>90</v>
      </c>
      <c r="K51" s="10" t="s">
        <v>139</v>
      </c>
      <c r="L51" s="33">
        <v>2</v>
      </c>
      <c r="M51" s="34"/>
      <c r="N51" s="27"/>
    </row>
    <row r="52" spans="1:14" ht="33.75" customHeight="1">
      <c r="A52" s="32">
        <v>45</v>
      </c>
      <c r="B52" s="28" t="s">
        <v>158</v>
      </c>
      <c r="C52" s="8" t="s">
        <v>160</v>
      </c>
      <c r="D52" s="6">
        <v>3</v>
      </c>
      <c r="E52" s="8" t="s">
        <v>156</v>
      </c>
      <c r="F52" s="9"/>
      <c r="G52" s="8" t="s">
        <v>134</v>
      </c>
      <c r="H52" s="26" t="s">
        <v>144</v>
      </c>
      <c r="I52" s="62"/>
      <c r="J52" s="6" t="s">
        <v>163</v>
      </c>
      <c r="K52" s="10" t="s">
        <v>165</v>
      </c>
      <c r="L52" s="33">
        <v>1</v>
      </c>
      <c r="M52" s="34"/>
      <c r="N52" s="27" t="s">
        <v>146</v>
      </c>
    </row>
    <row r="53" spans="1:14" ht="33.75" customHeight="1">
      <c r="A53" s="32">
        <v>46</v>
      </c>
      <c r="B53" s="28" t="s">
        <v>159</v>
      </c>
      <c r="C53" s="8" t="s">
        <v>160</v>
      </c>
      <c r="D53" s="6">
        <v>3</v>
      </c>
      <c r="E53" s="8" t="s">
        <v>156</v>
      </c>
      <c r="F53" s="9"/>
      <c r="G53" s="8" t="s">
        <v>134</v>
      </c>
      <c r="H53" s="26" t="s">
        <v>144</v>
      </c>
      <c r="I53" s="63"/>
      <c r="J53" s="6" t="s">
        <v>162</v>
      </c>
      <c r="K53" s="10" t="s">
        <v>165</v>
      </c>
      <c r="L53" s="33">
        <v>1</v>
      </c>
      <c r="M53" s="34"/>
      <c r="N53" s="27" t="s">
        <v>146</v>
      </c>
    </row>
    <row r="54" spans="1:14" ht="33" customHeight="1">
      <c r="A54" s="32">
        <v>47</v>
      </c>
      <c r="B54" s="26" t="s">
        <v>147</v>
      </c>
      <c r="C54" s="9" t="s">
        <v>148</v>
      </c>
      <c r="D54" s="6">
        <v>3</v>
      </c>
      <c r="E54" s="9" t="s">
        <v>149</v>
      </c>
      <c r="F54" s="9"/>
      <c r="G54" s="9" t="s">
        <v>18</v>
      </c>
      <c r="H54" s="26" t="s">
        <v>144</v>
      </c>
      <c r="I54" s="60" t="s">
        <v>153</v>
      </c>
      <c r="J54" s="6">
        <v>60</v>
      </c>
      <c r="K54" s="10" t="s">
        <v>139</v>
      </c>
      <c r="L54" s="33">
        <v>1</v>
      </c>
      <c r="M54" s="34"/>
      <c r="N54" s="27" t="s">
        <v>146</v>
      </c>
    </row>
    <row r="55" spans="1:14" ht="33" customHeight="1">
      <c r="A55" s="32">
        <v>48</v>
      </c>
      <c r="B55" s="26" t="s">
        <v>150</v>
      </c>
      <c r="C55" s="9" t="s">
        <v>151</v>
      </c>
      <c r="D55" s="6">
        <v>3</v>
      </c>
      <c r="E55" s="9" t="s">
        <v>149</v>
      </c>
      <c r="F55" s="9"/>
      <c r="G55" s="9" t="s">
        <v>152</v>
      </c>
      <c r="H55" s="26" t="s">
        <v>144</v>
      </c>
      <c r="I55" s="59"/>
      <c r="J55" s="6">
        <v>61</v>
      </c>
      <c r="K55" s="10" t="s">
        <v>139</v>
      </c>
      <c r="L55" s="33">
        <v>2</v>
      </c>
      <c r="M55" s="34"/>
      <c r="N55" s="27" t="s">
        <v>146</v>
      </c>
    </row>
    <row r="56" spans="1:14" ht="33.75" customHeight="1">
      <c r="A56" s="32">
        <v>49</v>
      </c>
      <c r="B56" s="28" t="s">
        <v>154</v>
      </c>
      <c r="C56" s="8" t="s">
        <v>155</v>
      </c>
      <c r="D56" s="6">
        <v>3</v>
      </c>
      <c r="E56" s="8" t="s">
        <v>156</v>
      </c>
      <c r="F56" s="9"/>
      <c r="G56" s="8" t="s">
        <v>157</v>
      </c>
      <c r="H56" s="26" t="s">
        <v>144</v>
      </c>
      <c r="I56" s="6" t="s">
        <v>161</v>
      </c>
      <c r="J56" s="6" t="s">
        <v>164</v>
      </c>
      <c r="K56" s="10" t="s">
        <v>170</v>
      </c>
      <c r="L56" s="33">
        <v>2</v>
      </c>
      <c r="M56" s="34"/>
      <c r="N56" s="27" t="s">
        <v>146</v>
      </c>
    </row>
    <row r="57" spans="1:14" ht="33.75" customHeight="1">
      <c r="A57" s="44"/>
      <c r="B57" s="45"/>
      <c r="C57" s="46"/>
      <c r="D57" s="44"/>
      <c r="E57" s="46"/>
      <c r="F57" s="47"/>
      <c r="G57" s="46"/>
      <c r="H57" s="48"/>
      <c r="I57" s="44"/>
      <c r="J57" s="44"/>
      <c r="K57" s="49"/>
      <c r="L57" s="50"/>
      <c r="M57" s="50"/>
      <c r="N57" s="51"/>
    </row>
    <row r="58" spans="12:13" ht="33.75" customHeight="1">
      <c r="L58" s="53" t="s">
        <v>181</v>
      </c>
      <c r="M58" s="53"/>
    </row>
    <row r="59" spans="2:13" ht="15.75">
      <c r="B59" s="52" t="s">
        <v>180</v>
      </c>
      <c r="C59" s="52"/>
      <c r="L59" s="54" t="s">
        <v>182</v>
      </c>
      <c r="M59" s="54"/>
    </row>
    <row r="60" spans="2:13" ht="15.75">
      <c r="B60" s="43"/>
      <c r="C60" s="43"/>
      <c r="L60" s="54" t="s">
        <v>183</v>
      </c>
      <c r="M60" s="54"/>
    </row>
    <row r="61" spans="2:3" ht="15.75">
      <c r="B61" s="43"/>
      <c r="C61" s="43"/>
    </row>
    <row r="62" spans="2:3" ht="15.75">
      <c r="B62" s="43"/>
      <c r="C62" s="43"/>
    </row>
    <row r="63" spans="2:3" ht="15.75">
      <c r="B63" s="43"/>
      <c r="C63" s="43"/>
    </row>
    <row r="64" spans="2:3" ht="15.75">
      <c r="B64" s="43"/>
      <c r="C64" s="43"/>
    </row>
    <row r="65" spans="2:3" ht="15.75">
      <c r="B65" s="43"/>
      <c r="C65" s="43"/>
    </row>
    <row r="66" spans="2:13" ht="15.75">
      <c r="B66" s="52" t="s">
        <v>30</v>
      </c>
      <c r="C66" s="52"/>
      <c r="L66" s="54" t="s">
        <v>24</v>
      </c>
      <c r="M66" s="54"/>
    </row>
  </sheetData>
  <sheetProtection/>
  <mergeCells count="29">
    <mergeCell ref="H5:H6"/>
    <mergeCell ref="I5:I6"/>
    <mergeCell ref="M5:M6"/>
    <mergeCell ref="I54:I55"/>
    <mergeCell ref="I50:I53"/>
    <mergeCell ref="N5:N6"/>
    <mergeCell ref="I7:I22"/>
    <mergeCell ref="I23:I29"/>
    <mergeCell ref="I30:I38"/>
    <mergeCell ref="I39:I49"/>
    <mergeCell ref="K5:K6"/>
    <mergeCell ref="J5:J6"/>
    <mergeCell ref="L5:L6"/>
    <mergeCell ref="A1:D1"/>
    <mergeCell ref="A2:D2"/>
    <mergeCell ref="A5:A6"/>
    <mergeCell ref="B5:B6"/>
    <mergeCell ref="C5:C6"/>
    <mergeCell ref="D5:D6"/>
    <mergeCell ref="A3:N3"/>
    <mergeCell ref="E5:E6"/>
    <mergeCell ref="F5:F6"/>
    <mergeCell ref="G5:G6"/>
    <mergeCell ref="B59:C59"/>
    <mergeCell ref="B66:C66"/>
    <mergeCell ref="L58:M58"/>
    <mergeCell ref="L59:M59"/>
    <mergeCell ref="L60:M60"/>
    <mergeCell ref="L66:M66"/>
  </mergeCells>
  <printOptions/>
  <pageMargins left="0.41" right="0.2" top="0.27" bottom="0.2" header="0.3" footer="0.3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Dinh Thi Hang</dc:creator>
  <cp:keywords/>
  <dc:description/>
  <cp:lastModifiedBy>Windows User</cp:lastModifiedBy>
  <cp:lastPrinted>2020-03-13T07:21:17Z</cp:lastPrinted>
  <dcterms:created xsi:type="dcterms:W3CDTF">2020-03-20T04:34:25Z</dcterms:created>
  <dcterms:modified xsi:type="dcterms:W3CDTF">2020-03-23T06:57:00Z</dcterms:modified>
  <cp:category/>
  <cp:version/>
  <cp:contentType/>
  <cp:contentStatus/>
</cp:coreProperties>
</file>